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<sst xmlns="http://schemas.openxmlformats.org/spreadsheetml/2006/main" count="40" uniqueCount="37">
  <si>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</si>
  <si>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</si>
  <si>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</si>
  <si>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</si>
  <si>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</si>
  <si>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</si>
  <si>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</si>
  <si>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</si>
  <si>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</si>
  <si>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</si>
  <si>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</si>
  <si>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</si>
  <si>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</si>
  <si>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</si>
  <si>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</si>
  <si>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</si>
  <si>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</si>
  <si>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</si>
  <si>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</si>
  <si>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</si>
  <si>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</si>
  <si>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</si>
  <si>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</si>
  <si>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</si>
  <si>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</si>
  <si>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</si>
  <si>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</si>
  <si>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</si>
  <si>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</si>
  <si>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</si>
  <si>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</si>
  <si>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Ciprosyl Med SRL Titu</t>
  </si>
  <si>
    <t>CMI dr Ilie Constantinescu O. Tgv</t>
  </si>
  <si>
    <t>CMI dr.Cosmiuc L.Tgv</t>
  </si>
  <si>
    <t>ec Niculina Sandu</t>
  </si>
  <si>
    <r>
      <t>Lista furnizorilor de analize medicale de laborator din jud.Dambovita si sumele repartizate pentru noiembrie-decembrie</t>
    </r>
    <r>
      <rPr>
        <sz val="10"/>
        <rFont val="Times New Roman"/>
        <family val="1"/>
      </rPr>
      <t xml:space="preserve"> 2014,din sumele suplimentate conform Referat din 30.10.2014,utilizand criteriile din anexa 19 la Ordinul MS/CNAS nr.619/360/2014</t>
    </r>
  </si>
  <si>
    <t>03.11.2014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</si>
</sst>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J36" sqref="J36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7" t="s">
        <v>35</v>
      </c>
      <c r="B1" s="48"/>
      <c r="C1" s="48"/>
      <c r="D1" s="48"/>
      <c r="E1" s="48"/>
      <c r="F1" s="48"/>
      <c r="G1" s="48"/>
      <c r="H1" s="48"/>
    </row>
    <row r="2" spans="1:11" ht="12.75" customHeight="1">
      <c r="A2" s="48"/>
      <c r="B2" s="48"/>
      <c r="C2" s="48"/>
      <c r="D2" s="48"/>
      <c r="E2" s="48"/>
      <c r="F2" s="48"/>
      <c r="G2" s="48"/>
      <c r="H2" s="48"/>
      <c r="I2" s="31"/>
      <c r="J2" s="31"/>
      <c r="K2" s="31"/>
    </row>
    <row r="3" spans="1:8" ht="12.75">
      <c r="A3" s="47"/>
      <c r="B3" s="48"/>
      <c r="C3" s="48"/>
      <c r="D3" s="48"/>
      <c r="E3" s="48"/>
      <c r="F3" s="48"/>
      <c r="G3" s="48"/>
      <c r="H3" s="48"/>
    </row>
    <row r="4" spans="1:8" s="12" customFormat="1" ht="18.75" customHeight="1">
      <c r="A4" s="49" t="s">
        <v>0</v>
      </c>
      <c r="B4" s="54" t="s">
        <v>22</v>
      </c>
      <c r="C4" s="37">
        <v>1</v>
      </c>
      <c r="D4" s="52"/>
      <c r="E4" s="37">
        <v>2</v>
      </c>
      <c r="F4" s="38"/>
      <c r="G4" s="38"/>
      <c r="H4" s="39"/>
    </row>
    <row r="5" spans="1:8" s="12" customFormat="1" ht="31.5" customHeight="1">
      <c r="A5" s="50"/>
      <c r="B5" s="55"/>
      <c r="C5" s="40" t="s">
        <v>23</v>
      </c>
      <c r="D5" s="53"/>
      <c r="E5" s="40" t="s">
        <v>21</v>
      </c>
      <c r="F5" s="41"/>
      <c r="G5" s="41"/>
      <c r="H5" s="42"/>
    </row>
    <row r="6" spans="1:8" s="30" customFormat="1" ht="21" customHeight="1">
      <c r="A6" s="50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51"/>
      <c r="B7" s="17">
        <v>130845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43" t="s">
        <v>27</v>
      </c>
      <c r="F8" s="44"/>
      <c r="G8" s="45" t="s">
        <v>28</v>
      </c>
      <c r="H8" s="46"/>
    </row>
    <row r="9" spans="1:8" s="23" customFormat="1" ht="15" customHeight="1">
      <c r="A9" s="21"/>
      <c r="B9" s="16"/>
      <c r="C9" s="22"/>
      <c r="D9" s="22">
        <f>B7*D6</f>
        <v>65422.5</v>
      </c>
      <c r="E9" s="33">
        <f>F6*B7</f>
        <v>32711.25</v>
      </c>
      <c r="F9" s="34"/>
      <c r="G9" s="35">
        <f>H6*B7</f>
        <v>32711.25</v>
      </c>
      <c r="H9" s="36"/>
    </row>
    <row r="10" spans="1:8" ht="12.75">
      <c r="A10" s="2" t="s">
        <v>29</v>
      </c>
      <c r="B10" s="19">
        <f aca="true" t="shared" si="0" ref="B10:B23">D10+F10+H10</f>
        <v>20215.752324</v>
      </c>
      <c r="C10" s="5">
        <v>1734</v>
      </c>
      <c r="D10" s="18">
        <f aca="true" t="shared" si="1" ref="D10:D23">C10*$D$25</f>
        <v>13597.830323999999</v>
      </c>
      <c r="E10" s="10">
        <v>147</v>
      </c>
      <c r="F10" s="20">
        <f aca="true" t="shared" si="2" ref="F10:F23">ROUND($E$25*E10,2)</f>
        <v>3084.38</v>
      </c>
      <c r="G10" s="32">
        <v>136</v>
      </c>
      <c r="H10" s="20">
        <f aca="true" t="shared" si="3" ref="H10:H23">ROUND($G$25*G10,3)</f>
        <v>3533.542</v>
      </c>
    </row>
    <row r="11" spans="1:8" ht="12.75">
      <c r="A11" s="2" t="s">
        <v>14</v>
      </c>
      <c r="B11" s="19">
        <f t="shared" si="0"/>
        <v>11875.15648768</v>
      </c>
      <c r="C11" s="5">
        <v>898.88</v>
      </c>
      <c r="D11" s="18">
        <f t="shared" si="1"/>
        <v>7048.91448768</v>
      </c>
      <c r="E11" s="10">
        <v>126</v>
      </c>
      <c r="F11" s="20">
        <f t="shared" si="2"/>
        <v>2643.76</v>
      </c>
      <c r="G11" s="32">
        <v>84</v>
      </c>
      <c r="H11" s="20">
        <f t="shared" si="3"/>
        <v>2182.482</v>
      </c>
    </row>
    <row r="12" spans="1:8" ht="14.25" customHeight="1">
      <c r="A12" s="2" t="s">
        <v>9</v>
      </c>
      <c r="B12" s="19">
        <f t="shared" si="0"/>
        <v>11396.76702426</v>
      </c>
      <c r="C12" s="5">
        <v>878.91</v>
      </c>
      <c r="D12" s="18">
        <f t="shared" si="1"/>
        <v>6892.31202426</v>
      </c>
      <c r="E12" s="10">
        <v>128</v>
      </c>
      <c r="F12" s="20">
        <f t="shared" si="2"/>
        <v>2685.72</v>
      </c>
      <c r="G12" s="32">
        <v>70</v>
      </c>
      <c r="H12" s="20">
        <f t="shared" si="3"/>
        <v>1818.735</v>
      </c>
    </row>
    <row r="13" spans="1:8" ht="12.75">
      <c r="A13" s="2" t="s">
        <v>11</v>
      </c>
      <c r="B13" s="19">
        <f t="shared" si="0"/>
        <v>12980.23893</v>
      </c>
      <c r="C13" s="5">
        <v>755</v>
      </c>
      <c r="D13" s="18">
        <f t="shared" si="1"/>
        <v>5920.62393</v>
      </c>
      <c r="E13" s="10">
        <v>147</v>
      </c>
      <c r="F13" s="20">
        <f t="shared" si="2"/>
        <v>3084.38</v>
      </c>
      <c r="G13" s="32">
        <v>153</v>
      </c>
      <c r="H13" s="20">
        <f t="shared" si="3"/>
        <v>3975.235</v>
      </c>
    </row>
    <row r="14" spans="1:8" ht="12.75">
      <c r="A14" s="2" t="s">
        <v>10</v>
      </c>
      <c r="B14" s="19">
        <f t="shared" si="0"/>
        <v>9607.913609340001</v>
      </c>
      <c r="C14" s="5">
        <v>678.69</v>
      </c>
      <c r="D14" s="18">
        <f t="shared" si="1"/>
        <v>5322.2096093400005</v>
      </c>
      <c r="E14" s="10">
        <v>99</v>
      </c>
      <c r="F14" s="20">
        <f t="shared" si="2"/>
        <v>2077.24</v>
      </c>
      <c r="G14" s="32">
        <v>85</v>
      </c>
      <c r="H14" s="20">
        <f t="shared" si="3"/>
        <v>2208.464</v>
      </c>
    </row>
    <row r="15" spans="1:8" ht="12.75">
      <c r="A15" s="2" t="s">
        <v>16</v>
      </c>
      <c r="B15" s="19">
        <f t="shared" si="0"/>
        <v>9249.546293719999</v>
      </c>
      <c r="C15" s="5">
        <v>496.02</v>
      </c>
      <c r="D15" s="18">
        <f t="shared" si="1"/>
        <v>3889.7322937199997</v>
      </c>
      <c r="E15" s="10">
        <v>144</v>
      </c>
      <c r="F15" s="20">
        <f t="shared" si="2"/>
        <v>3021.44</v>
      </c>
      <c r="G15" s="32">
        <v>90</v>
      </c>
      <c r="H15" s="20">
        <f t="shared" si="3"/>
        <v>2338.374</v>
      </c>
    </row>
    <row r="16" spans="1:8" ht="12.75">
      <c r="A16" s="2" t="s">
        <v>12</v>
      </c>
      <c r="B16" s="19">
        <f t="shared" si="0"/>
        <v>7424.357940600001</v>
      </c>
      <c r="C16" s="5">
        <v>432.1</v>
      </c>
      <c r="D16" s="18">
        <f t="shared" si="1"/>
        <v>3388.4789406</v>
      </c>
      <c r="E16" s="10">
        <v>97</v>
      </c>
      <c r="F16" s="20">
        <f t="shared" si="2"/>
        <v>2035.27</v>
      </c>
      <c r="G16" s="32">
        <v>77</v>
      </c>
      <c r="H16" s="20">
        <f t="shared" si="3"/>
        <v>2000.609</v>
      </c>
    </row>
    <row r="17" spans="1:8" ht="12.75">
      <c r="A17" s="2" t="s">
        <v>18</v>
      </c>
      <c r="B17" s="19">
        <f t="shared" si="0"/>
        <v>7700.69422544</v>
      </c>
      <c r="C17" s="5">
        <v>425.04</v>
      </c>
      <c r="D17" s="18">
        <f t="shared" si="1"/>
        <v>3333.11522544</v>
      </c>
      <c r="E17" s="10">
        <v>119</v>
      </c>
      <c r="F17" s="20">
        <f t="shared" si="2"/>
        <v>2496.88</v>
      </c>
      <c r="G17" s="32">
        <v>72</v>
      </c>
      <c r="H17" s="20">
        <f t="shared" si="3"/>
        <v>1870.699</v>
      </c>
    </row>
    <row r="18" spans="1:8" ht="12.75">
      <c r="A18" s="2" t="s">
        <v>32</v>
      </c>
      <c r="B18" s="19">
        <f t="shared" si="0"/>
        <v>8693.531634939998</v>
      </c>
      <c r="C18" s="5">
        <v>408.29</v>
      </c>
      <c r="D18" s="18">
        <f t="shared" si="1"/>
        <v>3201.76363494</v>
      </c>
      <c r="E18" s="10">
        <v>128</v>
      </c>
      <c r="F18" s="20">
        <f t="shared" si="2"/>
        <v>2685.72</v>
      </c>
      <c r="G18" s="32">
        <v>108</v>
      </c>
      <c r="H18" s="20">
        <f t="shared" si="3"/>
        <v>2806.048</v>
      </c>
    </row>
    <row r="19" spans="1:8" ht="12.75">
      <c r="A19" s="2" t="s">
        <v>13</v>
      </c>
      <c r="B19" s="19">
        <f t="shared" si="0"/>
        <v>6262.9984040399995</v>
      </c>
      <c r="C19" s="5">
        <v>390.14</v>
      </c>
      <c r="D19" s="18">
        <f t="shared" si="1"/>
        <v>3059.43340404</v>
      </c>
      <c r="E19" s="10">
        <v>66</v>
      </c>
      <c r="F19" s="20">
        <f t="shared" si="2"/>
        <v>1384.83</v>
      </c>
      <c r="G19" s="32">
        <v>70</v>
      </c>
      <c r="H19" s="20">
        <f t="shared" si="3"/>
        <v>1818.735</v>
      </c>
    </row>
    <row r="20" spans="1:8" ht="12.75">
      <c r="A20" s="2" t="s">
        <v>8</v>
      </c>
      <c r="B20" s="19">
        <f t="shared" si="0"/>
        <v>7181.43979804</v>
      </c>
      <c r="C20" s="5">
        <v>369.14</v>
      </c>
      <c r="D20" s="18">
        <f t="shared" si="1"/>
        <v>2894.7537980399998</v>
      </c>
      <c r="E20" s="10">
        <v>104</v>
      </c>
      <c r="F20" s="20">
        <f t="shared" si="2"/>
        <v>2182.15</v>
      </c>
      <c r="G20" s="32">
        <v>81</v>
      </c>
      <c r="H20" s="20">
        <f t="shared" si="3"/>
        <v>2104.536</v>
      </c>
    </row>
    <row r="21" spans="1:8" ht="12.75">
      <c r="A21" s="2" t="s">
        <v>33</v>
      </c>
      <c r="B21" s="19">
        <f t="shared" si="0"/>
        <v>6886.6580908</v>
      </c>
      <c r="C21" s="5">
        <v>337.8</v>
      </c>
      <c r="D21" s="18">
        <f t="shared" si="1"/>
        <v>2648.9890907999998</v>
      </c>
      <c r="E21" s="10">
        <v>119</v>
      </c>
      <c r="F21" s="20">
        <f t="shared" si="2"/>
        <v>2496.88</v>
      </c>
      <c r="G21" s="32">
        <v>67</v>
      </c>
      <c r="H21" s="20">
        <f t="shared" si="3"/>
        <v>1740.789</v>
      </c>
    </row>
    <row r="22" spans="1:8" ht="12.75">
      <c r="A22" s="2" t="s">
        <v>15</v>
      </c>
      <c r="B22" s="19">
        <f t="shared" si="0"/>
        <v>5905.291433299999</v>
      </c>
      <c r="C22" s="5">
        <v>286.55</v>
      </c>
      <c r="D22" s="18">
        <f t="shared" si="1"/>
        <v>2247.0924333</v>
      </c>
      <c r="E22" s="10">
        <v>79</v>
      </c>
      <c r="F22" s="20">
        <f t="shared" si="2"/>
        <v>1657.59</v>
      </c>
      <c r="G22" s="32">
        <v>77</v>
      </c>
      <c r="H22" s="20">
        <f t="shared" si="3"/>
        <v>2000.609</v>
      </c>
    </row>
    <row r="23" spans="1:8" ht="12.75">
      <c r="A23" s="2" t="s">
        <v>31</v>
      </c>
      <c r="B23" s="19">
        <f t="shared" si="0"/>
        <v>5464.64513604</v>
      </c>
      <c r="C23" s="5">
        <v>252.14</v>
      </c>
      <c r="D23" s="18">
        <f t="shared" si="1"/>
        <v>1977.2531360399998</v>
      </c>
      <c r="E23" s="10">
        <v>56</v>
      </c>
      <c r="F23" s="20">
        <f t="shared" si="2"/>
        <v>1175</v>
      </c>
      <c r="G23" s="32">
        <v>89</v>
      </c>
      <c r="H23" s="20">
        <f t="shared" si="3"/>
        <v>2312.392</v>
      </c>
    </row>
    <row r="24" spans="1:8" ht="12.75">
      <c r="A24" s="11" t="s">
        <v>5</v>
      </c>
      <c r="B24" s="8">
        <f>SUM(B10:B23)</f>
        <v>130844.99133219998</v>
      </c>
      <c r="C24" s="8">
        <f aca="true" t="shared" si="4" ref="C24:H24">SUM(C10:C23)</f>
        <v>8342.7</v>
      </c>
      <c r="D24" s="8">
        <f t="shared" si="4"/>
        <v>65422.502332200005</v>
      </c>
      <c r="E24" s="8">
        <f t="shared" si="4"/>
        <v>1559</v>
      </c>
      <c r="F24" s="8">
        <f t="shared" si="4"/>
        <v>32711.240000000005</v>
      </c>
      <c r="G24" s="8">
        <f t="shared" si="4"/>
        <v>1259</v>
      </c>
      <c r="H24" s="8">
        <f t="shared" si="4"/>
        <v>32711.249</v>
      </c>
    </row>
    <row r="25" spans="1:8" ht="12.75">
      <c r="A25" s="2" t="s">
        <v>3</v>
      </c>
      <c r="B25" s="6"/>
      <c r="C25" s="9"/>
      <c r="D25" s="9">
        <f>ROUND(D9/C24,6)</f>
        <v>7.841886</v>
      </c>
      <c r="E25" s="4">
        <f>ROUND(B7*25%/E24,6)</f>
        <v>20.9822</v>
      </c>
      <c r="F25" s="4"/>
      <c r="G25" s="4">
        <f>ROUND(B7*25%/G24,6)</f>
        <v>25.98193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24</v>
      </c>
      <c r="F28" s="1"/>
      <c r="G28" s="1"/>
      <c r="H28" s="1"/>
    </row>
    <row r="29" spans="1:8" ht="12.75">
      <c r="A29" s="1" t="s">
        <v>7</v>
      </c>
      <c r="B29" s="1" t="s">
        <v>34</v>
      </c>
      <c r="C29" s="1"/>
      <c r="D29" s="1"/>
      <c r="E29" s="1" t="s">
        <v>25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26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30</v>
      </c>
      <c r="B34" s="3" t="s">
        <v>20</v>
      </c>
      <c r="C34" s="3"/>
      <c r="D34" s="3" t="s">
        <v>36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2">
    <mergeCell ref="A1:H2"/>
    <mergeCell ref="A3:H3"/>
    <mergeCell ref="A4:A7"/>
    <mergeCell ref="C4:D4"/>
    <mergeCell ref="C5:D5"/>
    <mergeCell ref="B4:B5"/>
    <mergeCell ref="E9:F9"/>
    <mergeCell ref="G9:H9"/>
    <mergeCell ref="E4:H4"/>
    <mergeCell ref="E5:H5"/>
    <mergeCell ref="E8:F8"/>
    <mergeCell ref="G8:H8"/>
  </mergeCells>
  <printOptions/>
  <pageMargins left="0.41" right="0" top="0.68" bottom="0.7" header="0.15748031496063" footer="0.196850393700787"/>
  <pageSetup horizontalDpi="600" verticalDpi="600" orientation="landscape" paperSize="9" scale="9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2014-09-29T09:16:32Z</cp:lastPrinted>
  <dcterms:created xsi:type="dcterms:W3CDTF">2003-01-21T08:22:40Z</dcterms:created>
  <dcterms:modified xsi:type="dcterms:W3CDTF">2014-11-03T07:02:30Z</dcterms:modified>
  <cp:category/>
  <cp:version/>
  <cp:contentType/>
  <cp:contentStatus/>
</cp:coreProperties>
</file>